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Q:\振興課\振興課コロナ\R6生産性補助金\"/>
    </mc:Choice>
  </mc:AlternateContent>
  <xr:revisionPtr revIDLastSave="0" documentId="8_{820A9E2C-1FD0-4C45-9C0A-D42FBBF2BB7A}" xr6:coauthVersionLast="47" xr6:coauthVersionMax="47" xr10:uidLastSave="{00000000-0000-0000-0000-000000000000}"/>
  <bookViews>
    <workbookView xWindow="780" yWindow="780" windowWidth="25545" windowHeight="15090" tabRatio="646" xr2:uid="{00000000-000D-0000-FFFF-FFFF00000000}"/>
  </bookViews>
  <sheets>
    <sheet name="補助事業計画書②" sheetId="19" r:id="rId1"/>
    <sheet name="ExpenseCategoryList" sheetId="2" state="hidden" r:id="rId2"/>
  </sheets>
  <definedNames>
    <definedName name="_xlnm._FilterDatabase" localSheetId="0" hidden="1">補助事業計画書②!$A$9:$AH$11</definedName>
    <definedName name="_Hlk3285324" localSheetId="0">補助事業計画書②!$A$22</definedName>
    <definedName name="_xlnm.Print_Area" localSheetId="0">補助事業計画書②!$A$1:$AP$42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I2" i="2"/>
  <c r="J2" i="2" s="1"/>
  <c r="H2" i="2"/>
  <c r="F2" i="2"/>
  <c r="G2" i="2" s="1"/>
  <c r="E2" i="2"/>
  <c r="D2" i="2"/>
  <c r="G31" i="19"/>
  <c r="AJ17" i="19"/>
  <c r="AJ18" i="19" s="1"/>
  <c r="AJ16" i="19"/>
  <c r="DE15" i="19"/>
  <c r="DD15" i="19"/>
  <c r="DC15" i="19"/>
  <c r="AJ15" i="19"/>
  <c r="DF15" i="19" s="1"/>
  <c r="DF14" i="19"/>
  <c r="DE14" i="19"/>
  <c r="DD14" i="19"/>
  <c r="AJ14" i="19"/>
  <c r="DC14" i="19" s="1"/>
  <c r="DE13" i="19"/>
  <c r="DD13" i="19"/>
  <c r="AJ13" i="19"/>
  <c r="DF13" i="19" s="1"/>
  <c r="AJ12" i="19"/>
  <c r="DE12" i="19" s="1"/>
  <c r="DE11" i="19"/>
  <c r="DD11" i="19"/>
  <c r="DC11" i="19"/>
  <c r="AJ11" i="19"/>
  <c r="DF11" i="19" s="1"/>
  <c r="DC12" i="19" l="1"/>
  <c r="DF12" i="19"/>
  <c r="DD12" i="19"/>
  <c r="DC13" i="19"/>
</calcChain>
</file>

<file path=xl/sharedStrings.xml><?xml version="1.0" encoding="utf-8"?>
<sst xmlns="http://schemas.openxmlformats.org/spreadsheetml/2006/main" count="59" uniqueCount="59">
  <si>
    <t>No</t>
  </si>
  <si>
    <t>④旅費</t>
    <rPh sb="1" eb="3">
      <t>リョヒ</t>
    </rPh>
    <phoneticPr fontId="1"/>
  </si>
  <si>
    <t>最高金額</t>
    <rPh sb="0" eb="2">
      <t>サイコウ</t>
    </rPh>
    <rPh sb="2" eb="4">
      <t>キンガク</t>
    </rPh>
    <phoneticPr fontId="1"/>
  </si>
  <si>
    <t>※３　補助事業が終了してからの精算となりますので、その間の資金の調達方法について、ご記入ください。</t>
  </si>
  <si>
    <t>（単位：円）</t>
  </si>
  <si>
    <t>⑪設備処分費の判定</t>
    <rPh sb="7" eb="9">
      <t>ハンテイ</t>
    </rPh>
    <phoneticPr fontId="1"/>
  </si>
  <si>
    <t>展示会等出展費</t>
    <rPh sb="0" eb="3">
      <t>テンジカイ</t>
    </rPh>
    <rPh sb="3" eb="4">
      <t>トウ</t>
    </rPh>
    <rPh sb="4" eb="5">
      <t>シュツ</t>
    </rPh>
    <rPh sb="5" eb="6">
      <t>テン</t>
    </rPh>
    <rPh sb="6" eb="7">
      <t>ヒ</t>
    </rPh>
    <phoneticPr fontId="1"/>
  </si>
  <si>
    <t>補助事業計画書②（経費明細表・資金調達方法）</t>
  </si>
  <si>
    <t>⑪設備処分費</t>
    <rPh sb="1" eb="3">
      <t>セツビ</t>
    </rPh>
    <rPh sb="3" eb="5">
      <t>ショブン</t>
    </rPh>
    <rPh sb="5" eb="6">
      <t>ヒ</t>
    </rPh>
    <phoneticPr fontId="1"/>
  </si>
  <si>
    <t>2．資金調達方法</t>
  </si>
  <si>
    <t>（１）補助対象経費合計</t>
  </si>
  <si>
    <t>区分</t>
  </si>
  <si>
    <t>※１　補助金額は、Ⅱ．経費明細表（２）補助金交付申請額と一致させること。</t>
  </si>
  <si>
    <t>4.合計額
（※２）</t>
  </si>
  <si>
    <t>資金
調達先</t>
  </si>
  <si>
    <t>金額（円）</t>
  </si>
  <si>
    <t>②広報費</t>
    <rPh sb="1" eb="3">
      <t>コウホウ</t>
    </rPh>
    <rPh sb="3" eb="4">
      <t>ヒ</t>
    </rPh>
    <phoneticPr fontId="1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</si>
  <si>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</si>
  <si>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</si>
  <si>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⑤開発費</t>
    <rPh sb="1" eb="4">
      <t>カイハツヒ</t>
    </rPh>
    <phoneticPr fontId="1"/>
  </si>
  <si>
    <r>
      <t>（３）補助金交付申請額　　</t>
    </r>
    <r>
      <rPr>
        <sz val="8"/>
        <rFont val="ＭＳ Ｐゴシック"/>
        <family val="3"/>
        <charset val="128"/>
      </rPr>
      <t>（２）⇒1,000円未満切捨て　</t>
    </r>
  </si>
  <si>
    <t>⑥資料購入費</t>
    <rPh sb="1" eb="3">
      <t>シリョウ</t>
    </rPh>
    <rPh sb="3" eb="5">
      <t>コウニュウ</t>
    </rPh>
    <rPh sb="5" eb="6">
      <t>ヒ</t>
    </rPh>
    <phoneticPr fontId="1"/>
  </si>
  <si>
    <t>⑦雑役務費</t>
    <rPh sb="1" eb="3">
      <t>ザツエキ</t>
    </rPh>
    <rPh sb="3" eb="4">
      <t>ム</t>
    </rPh>
    <rPh sb="4" eb="5">
      <t>ヒ</t>
    </rPh>
    <phoneticPr fontId="1"/>
  </si>
  <si>
    <t>⑫委託費</t>
    <rPh sb="1" eb="3">
      <t>イタク</t>
    </rPh>
    <rPh sb="3" eb="4">
      <t>ヒ</t>
    </rPh>
    <phoneticPr fontId="1"/>
  </si>
  <si>
    <t>経費区分</t>
  </si>
  <si>
    <t>事業者名：</t>
    <rPh sb="0" eb="4">
      <t>ジギョウシャメイ</t>
    </rPh>
    <phoneticPr fontId="1"/>
  </si>
  <si>
    <t>⑧借料</t>
    <rPh sb="1" eb="3">
      <t>シャクリョウ</t>
    </rPh>
    <phoneticPr fontId="1"/>
  </si>
  <si>
    <t>⑨専門家謝金</t>
    <rPh sb="1" eb="4">
      <t>センモンカ</t>
    </rPh>
    <rPh sb="4" eb="6">
      <t>シャキン</t>
    </rPh>
    <phoneticPr fontId="1"/>
  </si>
  <si>
    <t>⑩専門家旅費</t>
    <rPh sb="1" eb="4">
      <t>センモンカ</t>
    </rPh>
    <rPh sb="4" eb="6">
      <t>リョヒ</t>
    </rPh>
    <phoneticPr fontId="1"/>
  </si>
  <si>
    <t>⑬外注費</t>
    <rPh sb="1" eb="3">
      <t>ガイチュウ</t>
    </rPh>
    <rPh sb="3" eb="4">
      <t>ヒ</t>
    </rPh>
    <phoneticPr fontId="1"/>
  </si>
  <si>
    <t>区分名称</t>
    <rPh sb="0" eb="2">
      <t>クブン</t>
    </rPh>
    <rPh sb="2" eb="4">
      <t>メイショウ</t>
    </rPh>
    <phoneticPr fontId="1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</si>
  <si>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"/>
  </si>
  <si>
    <t>1.自己資金</t>
  </si>
  <si>
    <r>
      <t>※経費区分には、「機械装置・システム構築費」、「クラウドサービス利用費」、</t>
    </r>
    <r>
      <rPr>
        <sz val="8"/>
        <color rgb="FFFF0000"/>
        <rFont val="ＭＳ Ｐゴシック"/>
        <family val="3"/>
        <charset val="128"/>
      </rPr>
      <t>「委託費」、「展示会等出展費」</t>
    </r>
    <r>
      <rPr>
        <sz val="8"/>
        <color rgb="FF000000"/>
        <rFont val="ＭＳ Ｐゴシック"/>
        <family val="3"/>
        <charset val="128"/>
      </rPr>
      <t>を記入してください。</t>
    </r>
    <rPh sb="9" eb="11">
      <t>キカイ</t>
    </rPh>
    <rPh sb="11" eb="13">
      <t>ソウチ</t>
    </rPh>
    <rPh sb="18" eb="21">
      <t>コウチクヒ</t>
    </rPh>
    <rPh sb="32" eb="34">
      <t>リヨウ</t>
    </rPh>
    <rPh sb="34" eb="35">
      <t>ヒ</t>
    </rPh>
    <rPh sb="38" eb="41">
      <t>イタクヒ</t>
    </rPh>
    <phoneticPr fontId="1"/>
  </si>
  <si>
    <t>※２　合計額は、Ⅱ．経費明細表（１）補助対象経費合計と一致させること。</t>
  </si>
  <si>
    <t>1．経費明細表</t>
  </si>
  <si>
    <t>（各項目について記載内容が多い場合は、適宜、行数・ページ数を追加できます。）</t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</si>
  <si>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</si>
  <si>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内容・必要理由</t>
  </si>
  <si>
    <t>補助対象経費</t>
  </si>
  <si>
    <t>補助金申請額</t>
    <rPh sb="0" eb="3">
      <t>ホジョキン</t>
    </rPh>
    <rPh sb="3" eb="5">
      <t>シンセイ</t>
    </rPh>
    <rPh sb="5" eb="6">
      <t>ガク</t>
    </rPh>
    <phoneticPr fontId="1"/>
  </si>
  <si>
    <t>合計額</t>
    <rPh sb="0" eb="2">
      <t>ゴウケイ</t>
    </rPh>
    <rPh sb="2" eb="3">
      <t>ガク</t>
    </rPh>
    <phoneticPr fontId="1"/>
  </si>
  <si>
    <t>（税抜）</t>
  </si>
  <si>
    <t>補助金申請額*2/3</t>
    <rPh sb="0" eb="3">
      <t>ホジョキン</t>
    </rPh>
    <rPh sb="3" eb="5">
      <t>シンセイ</t>
    </rPh>
    <rPh sb="5" eb="6">
      <t>ガク</t>
    </rPh>
    <phoneticPr fontId="1"/>
  </si>
  <si>
    <t>2.金融機関からの借入金</t>
  </si>
  <si>
    <t>補助率</t>
    <rPh sb="0" eb="3">
      <t>ホジョリツ</t>
    </rPh>
    <phoneticPr fontId="1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</si>
  <si>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"/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</si>
  <si>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1"/>
  </si>
  <si>
    <t>（様式２－２）</t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</si>
  <si>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"/>
  </si>
  <si>
    <t>＜補助対象経費の調達一覧＞　　　　　　　</t>
  </si>
  <si>
    <t>※経費は消費税抜きの金額を記載してください。</t>
    <rPh sb="1" eb="3">
      <t>ケイヒ</t>
    </rPh>
    <rPh sb="4" eb="7">
      <t>ショウヒゼイ</t>
    </rPh>
    <rPh sb="7" eb="8">
      <t>ヌ</t>
    </rPh>
    <rPh sb="10" eb="12">
      <t>キンガク</t>
    </rPh>
    <rPh sb="13" eb="15">
      <t>キサイ</t>
    </rPh>
    <phoneticPr fontId="1"/>
  </si>
  <si>
    <r>
      <t>（２）端数処理前交付額　　</t>
    </r>
    <r>
      <rPr>
        <sz val="8"/>
        <color rgb="FF000000"/>
        <rFont val="ＭＳ Ｐゴシック"/>
        <family val="3"/>
        <charset val="128"/>
      </rPr>
      <t>（１）×補助率2/3又は3/4</t>
    </r>
    <r>
      <rPr>
        <sz val="11"/>
        <color rgb="FFFF0000"/>
        <rFont val="ＭＳ Ｐゴシック"/>
        <family val="3"/>
        <charset val="128"/>
      </rPr>
      <t>　</t>
    </r>
    <r>
      <rPr>
        <sz val="8"/>
        <color rgb="FFFF0000"/>
        <rFont val="ＭＳ Ｐゴシック"/>
        <family val="3"/>
        <charset val="128"/>
      </rPr>
      <t>　</t>
    </r>
    <rPh sb="3" eb="5">
      <t>ハスウ</t>
    </rPh>
    <rPh sb="5" eb="7">
      <t>ショリ</t>
    </rPh>
    <rPh sb="7" eb="8">
      <t>マエ</t>
    </rPh>
    <rPh sb="8" eb="10">
      <t>コウフ</t>
    </rPh>
    <rPh sb="10" eb="11">
      <t>ガク</t>
    </rPh>
    <phoneticPr fontId="1"/>
  </si>
  <si>
    <r>
      <t>経費内訳</t>
    </r>
    <r>
      <rPr>
        <sz val="11"/>
        <color rgb="FFFF0000"/>
        <rFont val="ＭＳ Ｐゴシック"/>
        <family val="3"/>
        <charset val="128"/>
      </rPr>
      <t>（税抜）</t>
    </r>
    <rPh sb="5" eb="7">
      <t>ゼイヌ</t>
    </rPh>
    <phoneticPr fontId="1"/>
  </si>
  <si>
    <t>3.その他</t>
  </si>
  <si>
    <t>機械装置・システム構築費</t>
    <rPh sb="0" eb="2">
      <t>キカイ</t>
    </rPh>
    <rPh sb="2" eb="4">
      <t>ソウチ</t>
    </rPh>
    <rPh sb="9" eb="12">
      <t>コウチクヒ</t>
    </rPh>
    <phoneticPr fontId="1"/>
  </si>
  <si>
    <t>クラウドサービス利用費</t>
    <rPh sb="8" eb="10">
      <t>リヨウ</t>
    </rPh>
    <rPh sb="10" eb="11">
      <t>ヒ</t>
    </rPh>
    <phoneticPr fontId="1"/>
  </si>
  <si>
    <t>委託費</t>
    <rPh sb="0" eb="3">
      <t>イタクヒ</t>
    </rPh>
    <phoneticPr fontId="1"/>
  </si>
  <si>
    <r>
      <t>※（２）の上限は１００万円かつ</t>
    </r>
    <r>
      <rPr>
        <sz val="8"/>
        <rFont val="ＭＳ Ｐゴシック"/>
        <family val="3"/>
        <charset val="128"/>
      </rPr>
      <t>下限は２０万円</t>
    </r>
    <rPh sb="15" eb="17">
      <t>カゲン</t>
    </rPh>
    <rPh sb="20" eb="22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</si>
</sst>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#,##0_ "/>
    <numFmt numFmtId="178" formatCode="#,##0.00_ "/>
    <numFmt numFmtId="179" formatCode="0.00_ "/>
    <numFmt numFmtId="180" formatCode="0.000_ "/>
  </numFmts>
  <fonts count="1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rgb="FF000000"/>
      <name val="ＭＳ Ｐゴシック"/>
      <family val="3"/>
      <scheme val="major"/>
    </font>
    <font>
      <sz val="11"/>
      <color rgb="FF000000"/>
      <name val="ＭＳ Ｐゴシック"/>
      <family val="3"/>
      <scheme val="major"/>
    </font>
    <font>
      <sz val="10.5"/>
      <color rgb="FF000000"/>
      <name val="ＭＳ Ｐゴシック"/>
      <family val="3"/>
      <scheme val="major"/>
    </font>
    <font>
      <sz val="11"/>
      <name val="ＭＳ Ｐゴシック"/>
      <family val="3"/>
      <scheme val="major"/>
    </font>
    <font>
      <sz val="8"/>
      <color rgb="FF000000"/>
      <name val="ＭＳ Ｐゴシック"/>
      <family val="3"/>
      <scheme val="major"/>
    </font>
    <font>
      <sz val="8"/>
      <name val="ＭＳ Ｐゴシック"/>
      <family val="3"/>
      <scheme val="major"/>
    </font>
    <font>
      <b/>
      <sz val="11"/>
      <color rgb="FF000000"/>
      <name val="ＭＳ Ｐゴシック"/>
      <family val="3"/>
      <scheme val="major"/>
    </font>
    <font>
      <u/>
      <sz val="11"/>
      <color rgb="FF000000"/>
      <name val="ＭＳ Ｐゴシック"/>
      <family val="3"/>
      <scheme val="major"/>
    </font>
    <font>
      <sz val="11"/>
      <color theme="0"/>
      <name val="ＭＳ Ｐゴシック"/>
      <family val="3"/>
      <scheme val="major"/>
    </font>
    <font>
      <sz val="10.5"/>
      <color theme="0"/>
      <name val="ＭＳ Ｐゴシック"/>
      <family val="3"/>
      <scheme val="major"/>
    </font>
    <font>
      <b/>
      <sz val="11"/>
      <color rgb="FFFF0000"/>
      <name val="ＭＳ Ｐゴシック"/>
      <family val="3"/>
      <scheme val="major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2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 shrinkToFit="1"/>
    </xf>
    <xf numFmtId="3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0" fillId="4" borderId="0" xfId="0" applyFill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4" xfId="0" applyBorder="1">
      <alignment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0" fillId="2" borderId="0" xfId="0" applyFill="1">
      <alignment vertical="center"/>
    </xf>
    <xf numFmtId="0" fontId="0" fillId="5" borderId="5" xfId="0" applyFill="1" applyBorder="1">
      <alignment vertical="center"/>
    </xf>
    <xf numFmtId="0" fontId="0" fillId="0" borderId="5" xfId="0" applyBorder="1">
      <alignment vertical="center"/>
    </xf>
    <xf numFmtId="56" fontId="0" fillId="5" borderId="5" xfId="0" applyNumberFormat="1" applyFill="1" applyBorder="1">
      <alignment vertical="center"/>
    </xf>
    <xf numFmtId="0" fontId="0" fillId="5" borderId="15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3" fontId="4" fillId="4" borderId="3" xfId="0" applyNumberFormat="1" applyFont="1" applyFill="1" applyBorder="1" applyAlignment="1" applyProtection="1">
      <alignment horizontal="center" vertical="top" wrapText="1"/>
      <protection locked="0"/>
    </xf>
    <xf numFmtId="3" fontId="4" fillId="4" borderId="4" xfId="0" applyNumberFormat="1" applyFont="1" applyFill="1" applyBorder="1" applyAlignment="1" applyProtection="1">
      <alignment horizontal="center" vertical="top" wrapText="1"/>
      <protection locked="0"/>
    </xf>
    <xf numFmtId="3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78" fontId="4" fillId="4" borderId="3" xfId="0" applyNumberFormat="1" applyFont="1" applyFill="1" applyBorder="1" applyAlignment="1" applyProtection="1">
      <alignment horizontal="center" vertical="top" wrapText="1"/>
      <protection locked="0"/>
    </xf>
    <xf numFmtId="178" fontId="4" fillId="4" borderId="4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3" xfId="0" applyNumberFormat="1" applyFont="1" applyBorder="1" applyAlignment="1" applyProtection="1">
      <alignment horizontal="right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4" fillId="0" borderId="3" xfId="0" applyNumberFormat="1" applyFont="1" applyBorder="1" applyAlignment="1" applyProtection="1">
      <alignment horizontal="right" vertical="top" wrapText="1"/>
      <protection locked="0"/>
    </xf>
    <xf numFmtId="176" fontId="4" fillId="0" borderId="4" xfId="0" applyNumberFormat="1" applyFont="1" applyBorder="1" applyAlignment="1" applyProtection="1">
      <alignment horizontal="right" vertical="top" wrapText="1"/>
      <protection locked="0"/>
    </xf>
    <xf numFmtId="176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177" fontId="11" fillId="4" borderId="0" xfId="0" applyNumberFormat="1" applyFont="1" applyFill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 vertical="top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76" fontId="4" fillId="0" borderId="3" xfId="0" applyNumberFormat="1" applyFont="1" applyBorder="1" applyAlignment="1">
      <alignment horizontal="right" vertical="top" wrapText="1"/>
    </xf>
    <xf numFmtId="176" fontId="4" fillId="0" borderId="4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178435</xdr:colOff>
      <xdr:row>0</xdr:row>
      <xdr:rowOff>43815</xdr:rowOff>
    </xdr:from>
    <xdr:to>
      <xdr:col>41</xdr:col>
      <xdr:colOff>209550</xdr:colOff>
      <xdr:row>1</xdr:row>
      <xdr:rowOff>83820</xdr:rowOff>
    </xdr:to>
    <xdr:sp macro="" textlink="">
      <xdr:nvSpPr>
        <xdr:cNvPr id="4" name="オブジェクト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88435" y="43815"/>
          <a:ext cx="3841115" cy="287655"/>
        </a:xfrm>
        <a:prstGeom prst="rect">
          <a:avLst/>
        </a:prstGeom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1"/>
        </a:effectRef>
        <a:fontRef idx="none">
          <a:schemeClr val="dk1"/>
        </a:fontRef>
      </xdr:style>
      <xdr:txBody>
        <a:bodyPr vertOverflow="overflow" horzOverflow="overflow" wrap="square" anchor="ctr"/>
        <a:lstStyle/>
        <a:p>
          <a:pPr algn="ctr"/>
          <a:r>
            <a:rPr sz="1200" b="1">
              <a:solidFill>
                <a:srgbClr val="FF0000"/>
              </a:solidFill>
              <a:latin typeface="ＭＳ ゴシック"/>
              <a:ea typeface="ＭＳ ゴシック"/>
            </a:rPr>
            <a:t>申請期間　令和6年3月29日〆切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>
    <pageSetUpPr fitToPage="1"/>
  </sheetPr>
  <dimension ref="A1:DF53"/>
  <sheetViews>
    <sheetView showGridLines="0" tabSelected="1" view="pageBreakPreview" zoomScale="115" zoomScaleNormal="115" zoomScaleSheetLayoutView="115" workbookViewId="0">
      <selection activeCell="M4" sqref="M4"/>
    </sheetView>
  </sheetViews>
  <sheetFormatPr defaultColWidth="0" defaultRowHeight="13.5" x14ac:dyDescent="0.15"/>
  <cols>
    <col min="1" max="27" width="2.5" customWidth="1"/>
    <col min="28" max="28" width="1.5" customWidth="1"/>
    <col min="29" max="30" width="2.5" hidden="1" customWidth="1"/>
    <col min="31" max="33" width="2.5" customWidth="1"/>
    <col min="34" max="34" width="2.25" customWidth="1"/>
    <col min="35" max="35" width="2.5" hidden="1" customWidth="1"/>
    <col min="36" max="40" width="2.5" customWidth="1"/>
    <col min="41" max="41" width="1.25" customWidth="1"/>
    <col min="42" max="42" width="3.25" customWidth="1"/>
    <col min="43" max="43" width="60.75" customWidth="1"/>
    <col min="44" max="51" width="2.25" hidden="1" customWidth="1"/>
    <col min="52" max="52" width="9.125" hidden="1" customWidth="1"/>
    <col min="53" max="16384" width="9.125" hidden="1"/>
  </cols>
  <sheetData>
    <row r="1" spans="1:110" ht="19.5" customHeight="1" x14ac:dyDescent="0.15">
      <c r="A1" s="2" t="s">
        <v>48</v>
      </c>
      <c r="V1" s="14"/>
      <c r="AO1" s="22"/>
    </row>
    <row r="2" spans="1:110" ht="19.5" customHeight="1" x14ac:dyDescent="0.15">
      <c r="A2" s="2"/>
      <c r="V2" s="14"/>
      <c r="AO2" s="22"/>
    </row>
    <row r="3" spans="1:110" ht="19.5" customHeight="1" x14ac:dyDescent="0.15"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110" ht="19.5" customHeight="1" x14ac:dyDescent="0.15">
      <c r="A4" s="3"/>
    </row>
    <row r="5" spans="1:110" ht="19.5" customHeight="1" x14ac:dyDescent="0.15">
      <c r="G5" s="15"/>
      <c r="R5" s="34" t="s">
        <v>25</v>
      </c>
      <c r="S5" s="34"/>
      <c r="T5" s="34"/>
      <c r="U5" s="34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110" ht="19.5" customHeight="1" x14ac:dyDescent="0.15">
      <c r="A6" s="4"/>
    </row>
    <row r="7" spans="1:110" ht="19.5" customHeight="1" x14ac:dyDescent="0.15">
      <c r="A7" s="5" t="s">
        <v>35</v>
      </c>
      <c r="AQ7" s="25"/>
    </row>
    <row r="8" spans="1:110" ht="19.5" customHeight="1" x14ac:dyDescent="0.15">
      <c r="AO8" s="23" t="s">
        <v>4</v>
      </c>
      <c r="AQ8" s="25"/>
    </row>
    <row r="9" spans="1:110" ht="19.5" customHeight="1" x14ac:dyDescent="0.15">
      <c r="A9" s="91" t="s">
        <v>24</v>
      </c>
      <c r="B9" s="92"/>
      <c r="C9" s="92"/>
      <c r="D9" s="92"/>
      <c r="E9" s="92"/>
      <c r="F9" s="93"/>
      <c r="G9" s="91" t="s">
        <v>38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1" t="s">
        <v>53</v>
      </c>
      <c r="W9" s="92"/>
      <c r="X9" s="92"/>
      <c r="Y9" s="92"/>
      <c r="Z9" s="92"/>
      <c r="AA9" s="92"/>
      <c r="AB9" s="92"/>
      <c r="AC9" s="92"/>
      <c r="AD9" s="93"/>
      <c r="AE9" s="91" t="s">
        <v>45</v>
      </c>
      <c r="AF9" s="92"/>
      <c r="AG9" s="92"/>
      <c r="AH9" s="92"/>
      <c r="AI9" s="10"/>
      <c r="AJ9" s="36" t="s">
        <v>39</v>
      </c>
      <c r="AK9" s="37"/>
      <c r="AL9" s="37"/>
      <c r="AM9" s="37"/>
      <c r="AN9" s="37"/>
      <c r="AO9" s="38"/>
      <c r="AP9" s="24"/>
      <c r="AQ9" s="25"/>
    </row>
    <row r="10" spans="1:110" ht="19.5" customHeight="1" x14ac:dyDescent="0.15">
      <c r="A10" s="94"/>
      <c r="B10" s="95"/>
      <c r="C10" s="95"/>
      <c r="D10" s="95"/>
      <c r="E10" s="95"/>
      <c r="F10" s="96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4"/>
      <c r="W10" s="95"/>
      <c r="X10" s="95"/>
      <c r="Y10" s="95"/>
      <c r="Z10" s="95"/>
      <c r="AA10" s="95"/>
      <c r="AB10" s="95"/>
      <c r="AC10" s="95"/>
      <c r="AD10" s="96"/>
      <c r="AE10" s="94"/>
      <c r="AF10" s="95"/>
      <c r="AG10" s="95"/>
      <c r="AH10" s="95"/>
      <c r="AI10" s="11"/>
      <c r="AJ10" s="39" t="s">
        <v>42</v>
      </c>
      <c r="AK10" s="40"/>
      <c r="AL10" s="40"/>
      <c r="AM10" s="40"/>
      <c r="AN10" s="40"/>
      <c r="AO10" s="41"/>
      <c r="AP10" s="24"/>
      <c r="AQ10" s="26"/>
    </row>
    <row r="11" spans="1:110" s="1" customFormat="1" ht="25.9" customHeight="1" x14ac:dyDescent="0.15">
      <c r="A11" s="42"/>
      <c r="B11" s="43"/>
      <c r="C11" s="43"/>
      <c r="D11" s="43"/>
      <c r="E11" s="43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8"/>
      <c r="X11" s="48"/>
      <c r="Y11" s="48"/>
      <c r="Z11" s="48"/>
      <c r="AA11" s="48"/>
      <c r="AB11" s="48"/>
      <c r="AC11" s="48"/>
      <c r="AD11" s="49"/>
      <c r="AE11" s="50"/>
      <c r="AF11" s="51"/>
      <c r="AG11" s="51"/>
      <c r="AH11" s="51"/>
      <c r="AI11" s="17"/>
      <c r="AJ11" s="52">
        <f>V11*AE11</f>
        <v>0</v>
      </c>
      <c r="AK11" s="53"/>
      <c r="AL11" s="53"/>
      <c r="AM11" s="53"/>
      <c r="AN11" s="53"/>
      <c r="AO11" s="54"/>
      <c r="AP11" s="24"/>
      <c r="AQ11" s="25"/>
      <c r="DC11" s="1" t="str">
        <f>IF($A11="",IF(OR($G11&lt;&gt;"",$V11&lt;&gt;"",$AJ11&gt;0),"×","〇"),"〇")</f>
        <v>〇</v>
      </c>
      <c r="DD11" s="1" t="str">
        <f>IF($G11="",IF(OR($A11&lt;&gt;"",$V11&lt;&gt;"",$AJ11&gt;0),"×","〇"),"〇")</f>
        <v>〇</v>
      </c>
      <c r="DE11" s="1" t="str">
        <f>IF($V11="",IF(OR($A11&lt;&gt;"",$G11&lt;&gt;"",$AJ11&gt;0),"×","〇"),"〇")</f>
        <v>〇</v>
      </c>
      <c r="DF11" s="1" t="str">
        <f>IF($AJ11&lt;1,IF(OR($A11&lt;&gt;"",$G11&lt;&gt;"",$V11&lt;&gt;""),"×","〇"),"〇")</f>
        <v>〇</v>
      </c>
    </row>
    <row r="12" spans="1:110" s="1" customFormat="1" ht="25.9" customHeight="1" x14ac:dyDescent="0.15">
      <c r="A12" s="42"/>
      <c r="B12" s="43"/>
      <c r="C12" s="43"/>
      <c r="D12" s="43"/>
      <c r="E12" s="43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48"/>
      <c r="X12" s="48"/>
      <c r="Y12" s="48"/>
      <c r="Z12" s="48"/>
      <c r="AA12" s="48"/>
      <c r="AB12" s="48"/>
      <c r="AC12" s="48"/>
      <c r="AD12" s="49"/>
      <c r="AE12" s="50"/>
      <c r="AF12" s="51"/>
      <c r="AG12" s="51"/>
      <c r="AH12" s="51"/>
      <c r="AI12" s="17"/>
      <c r="AJ12" s="52">
        <f>V12*AE12</f>
        <v>0</v>
      </c>
      <c r="AK12" s="53"/>
      <c r="AL12" s="53"/>
      <c r="AM12" s="53"/>
      <c r="AN12" s="53"/>
      <c r="AO12" s="54"/>
      <c r="AP12" s="24"/>
      <c r="AQ12" s="25"/>
      <c r="DC12" s="1" t="str">
        <f>IF($A12="",IF(OR($G12&lt;&gt;"",$V12&lt;&gt;"",$AJ12&gt;0),"×","〇"),"〇")</f>
        <v>〇</v>
      </c>
      <c r="DD12" s="1" t="str">
        <f>IF($G12="",IF(OR($A12&lt;&gt;"",$V12&lt;&gt;"",$AJ12&gt;0),"×","〇"),"〇")</f>
        <v>〇</v>
      </c>
      <c r="DE12" s="1" t="str">
        <f>IF($V12="",IF(OR($A12&lt;&gt;"",$G12&lt;&gt;"",$AJ12&gt;0),"×","〇"),"〇")</f>
        <v>〇</v>
      </c>
      <c r="DF12" s="1" t="str">
        <f>IF($AJ12&lt;1,IF(OR($A12&lt;&gt;"",$G12&lt;&gt;"",$V12&lt;&gt;""),"×","〇"),"〇")</f>
        <v>〇</v>
      </c>
    </row>
    <row r="13" spans="1:110" s="1" customFormat="1" ht="25.9" customHeight="1" x14ac:dyDescent="0.15">
      <c r="A13" s="42"/>
      <c r="B13" s="43"/>
      <c r="C13" s="43"/>
      <c r="D13" s="43"/>
      <c r="E13" s="43"/>
      <c r="F13" s="4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48"/>
      <c r="X13" s="48"/>
      <c r="Y13" s="48"/>
      <c r="Z13" s="48"/>
      <c r="AA13" s="48"/>
      <c r="AB13" s="48"/>
      <c r="AC13" s="48"/>
      <c r="AD13" s="49"/>
      <c r="AE13" s="50"/>
      <c r="AF13" s="51"/>
      <c r="AG13" s="51"/>
      <c r="AH13" s="51"/>
      <c r="AI13" s="17"/>
      <c r="AJ13" s="52">
        <f>V13*AE13</f>
        <v>0</v>
      </c>
      <c r="AK13" s="53"/>
      <c r="AL13" s="53"/>
      <c r="AM13" s="53"/>
      <c r="AN13" s="53"/>
      <c r="AO13" s="54"/>
      <c r="AP13" s="24"/>
      <c r="AQ13" s="27"/>
      <c r="DC13" s="1" t="str">
        <f>IF($A13="",IF(OR($G13&lt;&gt;"",$V13&lt;&gt;"",$AJ13&gt;0),"×","〇"),"〇")</f>
        <v>〇</v>
      </c>
      <c r="DD13" s="1" t="str">
        <f>IF($G13="",IF(OR($A13&lt;&gt;"",$V13&lt;&gt;"",$AJ13&gt;0),"×","〇"),"〇")</f>
        <v>〇</v>
      </c>
      <c r="DE13" s="1" t="str">
        <f>IF($V13="",IF(OR($A13&lt;&gt;"",$G13&lt;&gt;"",$AJ13&gt;0),"×","〇"),"〇")</f>
        <v>〇</v>
      </c>
      <c r="DF13" s="1" t="str">
        <f>IF($AJ13&lt;1,IF(OR($A13&lt;&gt;"",$G13&lt;&gt;"",$V13&lt;&gt;""),"×","〇"),"〇")</f>
        <v>〇</v>
      </c>
    </row>
    <row r="14" spans="1:110" s="1" customFormat="1" ht="25.9" customHeight="1" x14ac:dyDescent="0.15">
      <c r="A14" s="42"/>
      <c r="B14" s="43"/>
      <c r="C14" s="43"/>
      <c r="D14" s="43"/>
      <c r="E14" s="43"/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48"/>
      <c r="X14" s="48"/>
      <c r="Y14" s="48"/>
      <c r="Z14" s="48"/>
      <c r="AA14" s="48"/>
      <c r="AB14" s="48"/>
      <c r="AC14" s="48"/>
      <c r="AD14" s="49"/>
      <c r="AE14" s="50"/>
      <c r="AF14" s="51"/>
      <c r="AG14" s="51"/>
      <c r="AH14" s="51"/>
      <c r="AI14" s="17"/>
      <c r="AJ14" s="52">
        <f>V14*AE14</f>
        <v>0</v>
      </c>
      <c r="AK14" s="53"/>
      <c r="AL14" s="53"/>
      <c r="AM14" s="53"/>
      <c r="AN14" s="53"/>
      <c r="AO14" s="54"/>
      <c r="AP14" s="24"/>
      <c r="AQ14" s="27"/>
      <c r="DC14" s="1" t="str">
        <f>IF($A14="",IF(OR($G14&lt;&gt;"",$V14&lt;&gt;"",$AJ14&gt;0),"×","〇"),"〇")</f>
        <v>〇</v>
      </c>
      <c r="DD14" s="1" t="str">
        <f>IF($G14="",IF(OR($A14&lt;&gt;"",$V14&lt;&gt;"",$AJ14&gt;0),"×","〇"),"〇")</f>
        <v>〇</v>
      </c>
      <c r="DE14" s="1" t="str">
        <f>IF($V14="",IF(OR($A14&lt;&gt;"",$G14&lt;&gt;"",$AJ14&gt;0),"×","〇"),"〇")</f>
        <v>〇</v>
      </c>
      <c r="DF14" s="1" t="str">
        <f>IF($AJ14&lt;1,IF(OR($A14&lt;&gt;"",$G14&lt;&gt;"",$V14&lt;&gt;""),"×","〇"),"〇")</f>
        <v>〇</v>
      </c>
    </row>
    <row r="15" spans="1:110" s="1" customFormat="1" ht="25.9" customHeight="1" x14ac:dyDescent="0.15">
      <c r="A15" s="42"/>
      <c r="B15" s="43"/>
      <c r="C15" s="43"/>
      <c r="D15" s="43"/>
      <c r="E15" s="43"/>
      <c r="F15" s="44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8"/>
      <c r="X15" s="48"/>
      <c r="Y15" s="48"/>
      <c r="Z15" s="48"/>
      <c r="AA15" s="48"/>
      <c r="AB15" s="48"/>
      <c r="AC15" s="48"/>
      <c r="AD15" s="49"/>
      <c r="AE15" s="50"/>
      <c r="AF15" s="51"/>
      <c r="AG15" s="51"/>
      <c r="AH15" s="51"/>
      <c r="AI15" s="17"/>
      <c r="AJ15" s="52">
        <f>V15*AE15</f>
        <v>0</v>
      </c>
      <c r="AK15" s="53"/>
      <c r="AL15" s="53"/>
      <c r="AM15" s="53"/>
      <c r="AN15" s="53"/>
      <c r="AO15" s="54"/>
      <c r="AP15" s="24"/>
      <c r="AQ15" s="27"/>
      <c r="DC15" s="1" t="str">
        <f>IF($A15="",IF(OR($G15&lt;&gt;"",$V15&lt;&gt;"",$AJ15&gt;0),"×","〇"),"〇")</f>
        <v>〇</v>
      </c>
      <c r="DD15" s="1" t="str">
        <f>IF($G15="",IF(OR($A15&lt;&gt;"",$V15&lt;&gt;"",$AJ15&gt;0),"×","〇"),"〇")</f>
        <v>〇</v>
      </c>
      <c r="DE15" s="1" t="str">
        <f>IF($V15="",IF(OR($A15&lt;&gt;"",$G15&lt;&gt;"",$AJ15&gt;0),"×","〇"),"〇")</f>
        <v>〇</v>
      </c>
      <c r="DF15" s="1" t="str">
        <f>IF($AJ15&lt;1,IF(OR($A15&lt;&gt;"",$G15&lt;&gt;"",$V15&lt;&gt;""),"×","〇"),"〇")</f>
        <v>〇</v>
      </c>
    </row>
    <row r="16" spans="1:110" ht="19.5" customHeight="1" x14ac:dyDescent="0.15">
      <c r="A16" s="55" t="s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12"/>
      <c r="AF16" s="12"/>
      <c r="AG16" s="12"/>
      <c r="AH16" s="12"/>
      <c r="AI16" s="12"/>
      <c r="AJ16" s="58">
        <f>SUM(V11:AD15)</f>
        <v>0</v>
      </c>
      <c r="AK16" s="59"/>
      <c r="AL16" s="59"/>
      <c r="AM16" s="59"/>
      <c r="AN16" s="59"/>
      <c r="AO16" s="60"/>
      <c r="AP16" s="24"/>
    </row>
    <row r="17" spans="1:42" ht="19.5" customHeight="1" x14ac:dyDescent="0.15">
      <c r="A17" s="55" t="s">
        <v>52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12"/>
      <c r="AF17" s="12"/>
      <c r="AG17" s="12"/>
      <c r="AH17" s="12"/>
      <c r="AI17" s="12"/>
      <c r="AJ17" s="52">
        <f>SUM(AJ11:AO15)</f>
        <v>0</v>
      </c>
      <c r="AK17" s="53"/>
      <c r="AL17" s="53"/>
      <c r="AM17" s="53"/>
      <c r="AN17" s="53"/>
      <c r="AO17" s="54"/>
      <c r="AP17" s="24"/>
    </row>
    <row r="18" spans="1:42" ht="19.5" customHeight="1" x14ac:dyDescent="0.15">
      <c r="A18" s="61" t="s">
        <v>20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21"/>
      <c r="AJ18" s="52">
        <f>ROUNDDOWN(AJ17,-3)</f>
        <v>0</v>
      </c>
      <c r="AK18" s="53"/>
      <c r="AL18" s="53"/>
      <c r="AM18" s="53"/>
      <c r="AN18" s="53"/>
      <c r="AO18" s="54"/>
    </row>
    <row r="19" spans="1:42" ht="19.5" customHeight="1" x14ac:dyDescent="0.15">
      <c r="A19" s="62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9.5" customHeight="1" x14ac:dyDescent="0.15">
      <c r="A20" s="62" t="s">
        <v>49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9.5" customHeight="1" x14ac:dyDescent="0.15">
      <c r="A21" s="6" t="s">
        <v>51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9.5" customHeight="1" x14ac:dyDescent="0.15">
      <c r="A22" s="63" t="s">
        <v>58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</row>
    <row r="23" spans="1:42" ht="19.5" customHeight="1" x14ac:dyDescent="0.15"/>
    <row r="24" spans="1:42" ht="19.5" customHeight="1" x14ac:dyDescent="0.15">
      <c r="A24" s="7"/>
    </row>
    <row r="25" spans="1:42" ht="19.5" customHeight="1" x14ac:dyDescent="0.15">
      <c r="A25" s="8" t="s">
        <v>9</v>
      </c>
    </row>
    <row r="26" spans="1:42" ht="23.25" customHeight="1" x14ac:dyDescent="0.15">
      <c r="A26" s="8" t="s">
        <v>50</v>
      </c>
    </row>
    <row r="27" spans="1:42" ht="27.75" customHeight="1" x14ac:dyDescent="0.15">
      <c r="A27" s="64" t="s">
        <v>11</v>
      </c>
      <c r="B27" s="65"/>
      <c r="C27" s="65"/>
      <c r="D27" s="65"/>
      <c r="E27" s="65"/>
      <c r="F27" s="65"/>
      <c r="G27" s="66" t="s">
        <v>15</v>
      </c>
      <c r="H27" s="67"/>
      <c r="I27" s="67"/>
      <c r="J27" s="67"/>
      <c r="K27" s="67"/>
      <c r="L27" s="68"/>
      <c r="M27" s="66" t="s">
        <v>14</v>
      </c>
      <c r="N27" s="67"/>
      <c r="O27" s="67"/>
      <c r="P27" s="67"/>
      <c r="Q27" s="68"/>
      <c r="T27" s="69"/>
      <c r="U27" s="69"/>
      <c r="V27" s="69"/>
      <c r="W27" s="69"/>
      <c r="X27" s="69"/>
      <c r="Y27" s="69"/>
      <c r="Z27" s="69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1"/>
      <c r="AL27" s="71"/>
      <c r="AM27" s="71"/>
      <c r="AN27" s="71"/>
      <c r="AO27" s="71"/>
    </row>
    <row r="28" spans="1:42" ht="28.5" customHeight="1" x14ac:dyDescent="0.15">
      <c r="A28" s="72" t="s">
        <v>32</v>
      </c>
      <c r="B28" s="73"/>
      <c r="C28" s="73"/>
      <c r="D28" s="73"/>
      <c r="E28" s="73"/>
      <c r="F28" s="73"/>
      <c r="G28" s="74">
        <v>0</v>
      </c>
      <c r="H28" s="75"/>
      <c r="I28" s="75"/>
      <c r="J28" s="75"/>
      <c r="K28" s="75"/>
      <c r="L28" s="76"/>
      <c r="M28" s="77"/>
      <c r="N28" s="78"/>
      <c r="O28" s="78"/>
      <c r="P28" s="78"/>
      <c r="Q28" s="79"/>
      <c r="T28" s="80"/>
      <c r="U28" s="80"/>
      <c r="V28" s="80"/>
      <c r="W28" s="80"/>
      <c r="X28" s="80"/>
      <c r="Y28" s="80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82"/>
      <c r="AM28" s="82"/>
      <c r="AN28" s="82"/>
      <c r="AO28" s="82"/>
    </row>
    <row r="29" spans="1:42" ht="28.5" customHeight="1" x14ac:dyDescent="0.15">
      <c r="A29" s="72" t="s">
        <v>44</v>
      </c>
      <c r="B29" s="73"/>
      <c r="C29" s="73"/>
      <c r="D29" s="73"/>
      <c r="E29" s="73"/>
      <c r="F29" s="73"/>
      <c r="G29" s="74">
        <v>0</v>
      </c>
      <c r="H29" s="75"/>
      <c r="I29" s="75"/>
      <c r="J29" s="75"/>
      <c r="K29" s="75"/>
      <c r="L29" s="76"/>
      <c r="M29" s="83"/>
      <c r="N29" s="84"/>
      <c r="O29" s="84"/>
      <c r="P29" s="84"/>
      <c r="Q29" s="85"/>
      <c r="T29" s="80"/>
      <c r="U29" s="80"/>
      <c r="V29" s="80"/>
      <c r="W29" s="80"/>
      <c r="X29" s="80"/>
      <c r="Y29" s="80"/>
      <c r="Z29" s="80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6"/>
      <c r="AL29" s="86"/>
      <c r="AM29" s="86"/>
      <c r="AN29" s="86"/>
      <c r="AO29" s="86"/>
    </row>
    <row r="30" spans="1:42" ht="28.5" customHeight="1" x14ac:dyDescent="0.15">
      <c r="A30" s="72" t="s">
        <v>54</v>
      </c>
      <c r="B30" s="73"/>
      <c r="C30" s="73"/>
      <c r="D30" s="73"/>
      <c r="E30" s="73"/>
      <c r="F30" s="73"/>
      <c r="G30" s="74">
        <v>0</v>
      </c>
      <c r="H30" s="75"/>
      <c r="I30" s="75"/>
      <c r="J30" s="75"/>
      <c r="K30" s="75"/>
      <c r="L30" s="76"/>
      <c r="M30" s="83"/>
      <c r="N30" s="84"/>
      <c r="O30" s="84"/>
      <c r="P30" s="84"/>
      <c r="Q30" s="85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42" ht="28.5" customHeight="1" x14ac:dyDescent="0.15">
      <c r="A31" s="72" t="s">
        <v>13</v>
      </c>
      <c r="B31" s="73"/>
      <c r="C31" s="73"/>
      <c r="D31" s="73"/>
      <c r="E31" s="73"/>
      <c r="F31" s="73"/>
      <c r="G31" s="87">
        <f>G28+G29+G30</f>
        <v>0</v>
      </c>
      <c r="H31" s="88"/>
      <c r="I31" s="88"/>
      <c r="J31" s="88"/>
      <c r="K31" s="88"/>
      <c r="L31" s="89"/>
      <c r="M31" s="77"/>
      <c r="N31" s="78"/>
      <c r="O31" s="78"/>
      <c r="P31" s="78"/>
      <c r="Q31" s="79"/>
    </row>
    <row r="32" spans="1:42" ht="19.5" customHeight="1" x14ac:dyDescent="0.15">
      <c r="A32" s="6" t="s">
        <v>12</v>
      </c>
    </row>
    <row r="33" spans="1:42" ht="19.5" customHeight="1" x14ac:dyDescent="0.15">
      <c r="A33" s="6" t="s">
        <v>34</v>
      </c>
    </row>
    <row r="34" spans="1:42" ht="19.5" customHeight="1" x14ac:dyDescent="0.15">
      <c r="A34" s="6" t="s">
        <v>3</v>
      </c>
    </row>
    <row r="35" spans="1:42" x14ac:dyDescent="0.15">
      <c r="A35" s="9" t="s">
        <v>36</v>
      </c>
    </row>
    <row r="38" spans="1:42" x14ac:dyDescent="0.1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x14ac:dyDescent="0.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x14ac:dyDescent="0.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x14ac:dyDescent="0.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x14ac:dyDescent="0.1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50" spans="2:33" x14ac:dyDescent="0.15">
      <c r="U50" s="16" t="s">
        <v>55</v>
      </c>
      <c r="AE50" s="19">
        <v>0.75</v>
      </c>
      <c r="AF50" s="20"/>
      <c r="AG50" s="20"/>
    </row>
    <row r="51" spans="2:33" x14ac:dyDescent="0.15">
      <c r="U51" s="16" t="s">
        <v>56</v>
      </c>
      <c r="AE51" s="19">
        <v>0.66666666666666652</v>
      </c>
      <c r="AF51" s="20"/>
      <c r="AG51" s="20"/>
    </row>
    <row r="52" spans="2:33" x14ac:dyDescent="0.15">
      <c r="B52" s="34"/>
      <c r="C52" s="34"/>
      <c r="D52" s="34"/>
      <c r="E52" s="34"/>
      <c r="F52" s="34"/>
      <c r="G52" s="34"/>
      <c r="H52" s="34"/>
      <c r="I52" s="34"/>
      <c r="J52" s="34"/>
      <c r="U52" s="16" t="s">
        <v>57</v>
      </c>
    </row>
    <row r="53" spans="2:33" x14ac:dyDescent="0.15">
      <c r="U53" s="16" t="s">
        <v>6</v>
      </c>
    </row>
  </sheetData>
  <mergeCells count="83">
    <mergeCell ref="B42:S42"/>
    <mergeCell ref="T42:AP42"/>
    <mergeCell ref="B52:J52"/>
    <mergeCell ref="A9:F10"/>
    <mergeCell ref="G9:U10"/>
    <mergeCell ref="V9:AD10"/>
    <mergeCell ref="AE9:AH10"/>
    <mergeCell ref="B40:J40"/>
    <mergeCell ref="K40:S40"/>
    <mergeCell ref="T40:AB40"/>
    <mergeCell ref="AC40:AP40"/>
    <mergeCell ref="B41:J41"/>
    <mergeCell ref="K41:S41"/>
    <mergeCell ref="T41:AB41"/>
    <mergeCell ref="AC41:AP41"/>
    <mergeCell ref="B38:AP38"/>
    <mergeCell ref="B39:J39"/>
    <mergeCell ref="K39:S39"/>
    <mergeCell ref="T39:AB39"/>
    <mergeCell ref="AC39:AP39"/>
    <mergeCell ref="A30:F30"/>
    <mergeCell ref="G30:L30"/>
    <mergeCell ref="M30:Q30"/>
    <mergeCell ref="A31:F31"/>
    <mergeCell ref="G31:L31"/>
    <mergeCell ref="M31:Q31"/>
    <mergeCell ref="AK28:AO28"/>
    <mergeCell ref="A29:F29"/>
    <mergeCell ref="G29:L29"/>
    <mergeCell ref="M29:Q29"/>
    <mergeCell ref="T29:Z29"/>
    <mergeCell ref="AA29:AJ29"/>
    <mergeCell ref="AK29:AO29"/>
    <mergeCell ref="A28:F28"/>
    <mergeCell ref="G28:L28"/>
    <mergeCell ref="M28:Q28"/>
    <mergeCell ref="T28:Z28"/>
    <mergeCell ref="AA28:AJ28"/>
    <mergeCell ref="A19:AP19"/>
    <mergeCell ref="A20:AP20"/>
    <mergeCell ref="A22:AP22"/>
    <mergeCell ref="A27:F27"/>
    <mergeCell ref="G27:L27"/>
    <mergeCell ref="M27:Q27"/>
    <mergeCell ref="T27:Z27"/>
    <mergeCell ref="AA27:AJ27"/>
    <mergeCell ref="AK27:AO27"/>
    <mergeCell ref="A16:AD16"/>
    <mergeCell ref="AJ16:AO16"/>
    <mergeCell ref="A17:AD17"/>
    <mergeCell ref="AJ17:AO17"/>
    <mergeCell ref="A18:AH18"/>
    <mergeCell ref="AJ18:AO18"/>
    <mergeCell ref="A15:F15"/>
    <mergeCell ref="G15:U15"/>
    <mergeCell ref="V15:AD15"/>
    <mergeCell ref="AE15:AH15"/>
    <mergeCell ref="AJ15:AO15"/>
    <mergeCell ref="A14:F14"/>
    <mergeCell ref="G14:U14"/>
    <mergeCell ref="V14:AD14"/>
    <mergeCell ref="AE14:AH14"/>
    <mergeCell ref="AJ14:AO14"/>
    <mergeCell ref="A13:F13"/>
    <mergeCell ref="G13:U13"/>
    <mergeCell ref="V13:AD13"/>
    <mergeCell ref="AE13:AH13"/>
    <mergeCell ref="AJ13:AO13"/>
    <mergeCell ref="A12:F12"/>
    <mergeCell ref="G12:U12"/>
    <mergeCell ref="V12:AD12"/>
    <mergeCell ref="AE12:AH12"/>
    <mergeCell ref="AJ12:AO12"/>
    <mergeCell ref="A11:F11"/>
    <mergeCell ref="G11:U11"/>
    <mergeCell ref="V11:AD11"/>
    <mergeCell ref="AE11:AH11"/>
    <mergeCell ref="AJ11:AO11"/>
    <mergeCell ref="B3:AP3"/>
    <mergeCell ref="R5:U5"/>
    <mergeCell ref="V5:AO5"/>
    <mergeCell ref="AJ9:AO9"/>
    <mergeCell ref="AJ10:AO10"/>
  </mergeCells>
  <phoneticPr fontId="1"/>
  <conditionalFormatting sqref="A11:A15">
    <cfRule type="expression" dxfId="13" priority="1">
      <formula>$DC11="×"</formula>
    </cfRule>
  </conditionalFormatting>
  <conditionalFormatting sqref="G11:G15">
    <cfRule type="expression" dxfId="12" priority="20">
      <formula>$DD11="×"</formula>
    </cfRule>
  </conditionalFormatting>
  <conditionalFormatting sqref="G28">
    <cfRule type="expression" dxfId="11" priority="161">
      <formula>OR(AJ16&lt;&gt;G31,$G$28="")</formula>
    </cfRule>
  </conditionalFormatting>
  <conditionalFormatting sqref="G29">
    <cfRule type="expression" dxfId="10" priority="72">
      <formula>OR(AJ16&lt;&gt;$G$31,$G$29="")</formula>
    </cfRule>
  </conditionalFormatting>
  <conditionalFormatting sqref="G30">
    <cfRule type="expression" dxfId="9" priority="162">
      <formula>OR(AJ16&lt;&gt;G31,$G$30="")</formula>
    </cfRule>
  </conditionalFormatting>
  <conditionalFormatting sqref="M29">
    <cfRule type="expression" dxfId="8" priority="74">
      <formula>AND($G$29&gt;0,$M$29="")</formula>
    </cfRule>
  </conditionalFormatting>
  <conditionalFormatting sqref="M30">
    <cfRule type="expression" dxfId="7" priority="73">
      <formula>AND($G$30&gt;0,$M$30="")</formula>
    </cfRule>
  </conditionalFormatting>
  <conditionalFormatting sqref="V11:V15">
    <cfRule type="expression" dxfId="6" priority="17">
      <formula>$DE11="×"</formula>
    </cfRule>
  </conditionalFormatting>
  <conditionalFormatting sqref="AA28">
    <cfRule type="expression" dxfId="5" priority="154">
      <formula>OR($AJ$17&lt;&gt;#REF!,$AA$28="")</formula>
    </cfRule>
  </conditionalFormatting>
  <conditionalFormatting sqref="AA29">
    <cfRule type="expression" dxfId="4" priority="60">
      <formula>OR($AJ$17&lt;&gt;#REF!,$AA$29="")</formula>
    </cfRule>
  </conditionalFormatting>
  <conditionalFormatting sqref="AJ11:AJ15">
    <cfRule type="expression" dxfId="3" priority="6">
      <formula>$DF11="×"</formula>
    </cfRule>
  </conditionalFormatting>
  <conditionalFormatting sqref="AJ10:AO10">
    <cfRule type="expression" dxfId="1" priority="10">
      <formula>AND($AJ$10&lt;&gt;"（税込）",$AJ$10&lt;&gt;"（税抜）")</formula>
    </cfRule>
  </conditionalFormatting>
  <conditionalFormatting sqref="AK29">
    <cfRule type="expression" dxfId="0" priority="57">
      <formula>AND($AA$29&gt;0,$AK$29="")</formula>
    </cfRule>
  </conditionalFormatting>
  <dataValidations count="5">
    <dataValidation type="textLength" allowBlank="1" showInputMessage="1" showErrorMessage="1" sqref="V11:V15 G11:G15" xr:uid="{00000000-0002-0000-0000-000000000000}">
      <formula1>0</formula1>
      <formula2>100</formula2>
    </dataValidation>
    <dataValidation type="whole" operator="greaterThanOrEqual" allowBlank="1" showInputMessage="1" showErrorMessage="1" sqref="AJ11:AJ15" xr:uid="{00000000-0002-0000-0000-000001000000}">
      <formula1>0</formula1>
    </dataValidation>
    <dataValidation type="list" allowBlank="1" showInputMessage="1" sqref="AJ10:AO10" xr:uid="{00000000-0002-0000-0000-000002000000}">
      <formula1>"（税抜）,（税込）"</formula1>
    </dataValidation>
    <dataValidation type="list" allowBlank="1" showInputMessage="1" showErrorMessage="1" sqref="AE11:AH15" xr:uid="{00000000-0002-0000-0000-000003000000}">
      <formula1>$AE$50:$AE$51</formula1>
    </dataValidation>
    <dataValidation type="list" allowBlank="1" showInputMessage="1" showErrorMessage="1" sqref="A11:F15" xr:uid="{00000000-0002-0000-0000-000004000000}">
      <formula1>$U$50:$U$53</formula1>
    </dataValidation>
  </dataValidations>
  <pageMargins left="0.82677165354330706" right="0.70866141732283472" top="0.55118110236220463" bottom="0.55118110236220463" header="0.31496062992125984" footer="0.31496062992125984"/>
  <pageSetup paperSize="9" scale="91" orientation="portrait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ABA5D4E-37C1-4890-90E9-5A8CF8D0B039}">
            <xm:f>AND(A11="⑪設備処分費",ExpenseCategoryList!$J$2="×")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AJ11:AJ15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25" bestFit="1" customWidth="1"/>
    <col min="3" max="3" width="33.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25" bestFit="1" customWidth="1"/>
    <col min="10" max="10" width="19" bestFit="1" customWidth="1"/>
    <col min="11" max="11" width="33.25" bestFit="1" customWidth="1"/>
  </cols>
  <sheetData>
    <row r="1" spans="1:11" x14ac:dyDescent="0.15">
      <c r="A1" s="28" t="s">
        <v>0</v>
      </c>
      <c r="B1" s="28" t="s">
        <v>30</v>
      </c>
      <c r="C1" s="28" t="s">
        <v>31</v>
      </c>
      <c r="D1" s="28" t="s">
        <v>41</v>
      </c>
      <c r="E1" s="28" t="s">
        <v>2</v>
      </c>
      <c r="F1" s="30" t="s">
        <v>43</v>
      </c>
      <c r="G1" s="28" t="s">
        <v>40</v>
      </c>
      <c r="H1" s="28" t="s">
        <v>18</v>
      </c>
      <c r="I1" s="31" t="s">
        <v>46</v>
      </c>
      <c r="J1" s="28" t="s">
        <v>5</v>
      </c>
      <c r="K1" s="28" t="s">
        <v>47</v>
      </c>
    </row>
    <row r="2" spans="1:11" x14ac:dyDescent="0.15">
      <c r="A2" s="29">
        <v>1</v>
      </c>
      <c r="B2" s="29" t="s">
        <v>37</v>
      </c>
      <c r="C2" s="29">
        <v>1</v>
      </c>
      <c r="D2" s="29">
        <f ca="1">SUM(補助事業計画書②!$AJ$11:OFFSET(補助事業計画書②!AJ16,-1,1,1,1))</f>
        <v>0</v>
      </c>
      <c r="E2" s="29" t="e">
        <f>IF(OR(#REF!="☑",#REF!="☑"),1000000,500000)</f>
        <v>#REF!</v>
      </c>
      <c r="F2" s="29">
        <f>ROUNDDOWN(補助事業計画書②!AJ16*2/3,0)</f>
        <v>0</v>
      </c>
      <c r="G2" s="29" t="e">
        <f>IF(F2&gt;E2,E2,F2)</f>
        <v>#REF!</v>
      </c>
      <c r="H2" s="29">
        <f>ROUNDDOWN(補助事業計画書②!AJ16/2,0)</f>
        <v>0</v>
      </c>
      <c r="I2" s="29">
        <f>SUMIF(補助事業計画書②!A:A,"⑪設備処分費",補助事業計画書②!AJ:AJ)</f>
        <v>0</v>
      </c>
      <c r="J2" s="32" t="str">
        <f>IF(I2&lt;=H2,"○","×")</f>
        <v>○</v>
      </c>
      <c r="K2" s="32" t="e">
        <f>IF(AND(#REF!="☑",#REF!="☑"),"×","○")</f>
        <v>#REF!</v>
      </c>
    </row>
    <row r="3" spans="1:11" x14ac:dyDescent="0.15">
      <c r="A3" s="29">
        <v>2</v>
      </c>
      <c r="B3" s="29" t="s">
        <v>16</v>
      </c>
      <c r="C3" s="29">
        <v>1</v>
      </c>
    </row>
    <row r="4" spans="1:11" x14ac:dyDescent="0.15">
      <c r="A4" s="29">
        <v>3</v>
      </c>
      <c r="B4" s="29" t="s">
        <v>17</v>
      </c>
      <c r="C4" s="29">
        <v>1</v>
      </c>
      <c r="J4" s="13"/>
    </row>
    <row r="5" spans="1:11" x14ac:dyDescent="0.15">
      <c r="A5" s="29">
        <v>4</v>
      </c>
      <c r="B5" s="29" t="s">
        <v>1</v>
      </c>
      <c r="C5" s="29">
        <v>1</v>
      </c>
      <c r="J5" s="13"/>
    </row>
    <row r="6" spans="1:11" x14ac:dyDescent="0.15">
      <c r="A6" s="29">
        <v>5</v>
      </c>
      <c r="B6" s="29" t="s">
        <v>19</v>
      </c>
      <c r="C6" s="29">
        <v>1</v>
      </c>
    </row>
    <row r="7" spans="1:11" x14ac:dyDescent="0.15">
      <c r="A7" s="29">
        <v>6</v>
      </c>
      <c r="B7" s="29" t="s">
        <v>21</v>
      </c>
      <c r="C7" s="29">
        <v>1</v>
      </c>
    </row>
    <row r="8" spans="1:11" x14ac:dyDescent="0.15">
      <c r="A8" s="29">
        <v>7</v>
      </c>
      <c r="B8" s="29" t="s">
        <v>22</v>
      </c>
      <c r="C8" s="29">
        <v>1</v>
      </c>
    </row>
    <row r="9" spans="1:11" x14ac:dyDescent="0.15">
      <c r="A9" s="29">
        <v>8</v>
      </c>
      <c r="B9" s="29" t="s">
        <v>26</v>
      </c>
      <c r="C9" s="29">
        <v>1</v>
      </c>
    </row>
    <row r="10" spans="1:11" x14ac:dyDescent="0.15">
      <c r="A10" s="29">
        <v>9</v>
      </c>
      <c r="B10" s="29" t="s">
        <v>27</v>
      </c>
      <c r="C10" s="29">
        <v>1</v>
      </c>
    </row>
    <row r="11" spans="1:11" x14ac:dyDescent="0.15">
      <c r="A11" s="29">
        <v>10</v>
      </c>
      <c r="B11" s="29" t="s">
        <v>28</v>
      </c>
      <c r="C11" s="29">
        <v>1</v>
      </c>
    </row>
    <row r="12" spans="1:11" x14ac:dyDescent="0.15">
      <c r="A12" s="29">
        <v>11</v>
      </c>
      <c r="B12" s="29" t="s">
        <v>8</v>
      </c>
      <c r="C12" s="29">
        <v>2</v>
      </c>
    </row>
    <row r="13" spans="1:11" x14ac:dyDescent="0.15">
      <c r="A13" s="29">
        <v>12</v>
      </c>
      <c r="B13" s="29" t="s">
        <v>23</v>
      </c>
      <c r="C13" s="29">
        <v>1</v>
      </c>
    </row>
    <row r="14" spans="1:11" x14ac:dyDescent="0.15">
      <c r="A14" s="29">
        <v>13</v>
      </c>
      <c r="B14" s="29" t="s">
        <v>29</v>
      </c>
      <c r="C14" s="29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補助事業計画書②</vt:lpstr>
      <vt:lpstr>ExpenseCategoryList</vt:lpstr>
      <vt:lpstr>補助事業計画書②!_Hlk3285324</vt:lpstr>
      <vt:lpstr>補助事業計画書②!Print_Area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安葉 貴之</cp:lastModifiedBy>
  <cp:lastPrinted>2023-06-21T01:22:51Z</cp:lastPrinted>
  <dcterms:created xsi:type="dcterms:W3CDTF">2020-03-24T00:10:15Z</dcterms:created>
  <dcterms:modified xsi:type="dcterms:W3CDTF">2023-12-22T04:50:55Z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2023-12-14T00:29:46Z</vt:filetime>
  </property>
</Properties>
</file>